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Projects/Phalanx/hw/"/>
    </mc:Choice>
  </mc:AlternateContent>
  <xr:revisionPtr revIDLastSave="0" documentId="8_{B6A0D854-778C-214B-BF96-5E246E6612B4}" xr6:coauthVersionLast="47" xr6:coauthVersionMax="47" xr10:uidLastSave="{00000000-0000-0000-0000-000000000000}"/>
  <bookViews>
    <workbookView xWindow="60" yWindow="-21100" windowWidth="38400" windowHeight="21100" xr2:uid="{657B62E7-EB3C-4C46-B02F-DBD2597B962E}"/>
  </bookViews>
  <sheets>
    <sheet name="Blad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31" i="1"/>
  <c r="G6" i="1"/>
  <c r="H6" i="1" s="1"/>
  <c r="G7" i="1"/>
  <c r="H7" i="1" s="1"/>
  <c r="G8" i="1"/>
  <c r="H8" i="1" s="1"/>
  <c r="G14" i="1"/>
  <c r="H14" i="1" s="1"/>
  <c r="G27" i="1"/>
  <c r="G29" i="1"/>
  <c r="G30" i="1"/>
</calcChain>
</file>

<file path=xl/sharedStrings.xml><?xml version="1.0" encoding="utf-8"?>
<sst xmlns="http://schemas.openxmlformats.org/spreadsheetml/2006/main" count="117" uniqueCount="104">
  <si>
    <t>Phalanx Rev 2 Calculator</t>
  </si>
  <si>
    <t>Amount:</t>
  </si>
  <si>
    <t>Part</t>
  </si>
  <si>
    <t>LCSC Part Number</t>
  </si>
  <si>
    <t>C556260</t>
  </si>
  <si>
    <t>C5947</t>
  </si>
  <si>
    <t>100nF</t>
  </si>
  <si>
    <t>Quantity Per Board</t>
  </si>
  <si>
    <t>ESP-M2</t>
  </si>
  <si>
    <t>Total Quantity</t>
  </si>
  <si>
    <t>Designator</t>
  </si>
  <si>
    <t>VFD1 ~ 6</t>
  </si>
  <si>
    <t>U19</t>
  </si>
  <si>
    <t>U1 ~ U6</t>
  </si>
  <si>
    <t>SR1 ~ SR6</t>
  </si>
  <si>
    <t>10uF</t>
  </si>
  <si>
    <t>C8,C9,C10,C11,C13,C14,C16</t>
  </si>
  <si>
    <t>10pF</t>
  </si>
  <si>
    <t>C12,C15</t>
  </si>
  <si>
    <t>C17</t>
  </si>
  <si>
    <t>SS14FL</t>
  </si>
  <si>
    <t>D2</t>
  </si>
  <si>
    <t>USBLC6-2SC6_C2827654</t>
  </si>
  <si>
    <t>D3</t>
  </si>
  <si>
    <t>10uH</t>
  </si>
  <si>
    <t>L1</t>
  </si>
  <si>
    <t>4.7uH</t>
  </si>
  <si>
    <t>L2,L3</t>
  </si>
  <si>
    <t>MMBT3904-C20526</t>
  </si>
  <si>
    <t>Q1,Q2</t>
  </si>
  <si>
    <t>3.3K</t>
  </si>
  <si>
    <t>R1</t>
  </si>
  <si>
    <t>200K</t>
  </si>
  <si>
    <t>R2</t>
  </si>
  <si>
    <t>5.1K</t>
  </si>
  <si>
    <t>R3,R13</t>
  </si>
  <si>
    <t>75K</t>
  </si>
  <si>
    <t>R4</t>
  </si>
  <si>
    <t>1K</t>
  </si>
  <si>
    <t>R5,R14,R15</t>
  </si>
  <si>
    <t>39K</t>
  </si>
  <si>
    <t>R6</t>
  </si>
  <si>
    <t>180K</t>
  </si>
  <si>
    <t>R7</t>
  </si>
  <si>
    <t>10K</t>
  </si>
  <si>
    <t>R10,R11</t>
  </si>
  <si>
    <t>100K</t>
  </si>
  <si>
    <t>R12</t>
  </si>
  <si>
    <t>XL62783</t>
  </si>
  <si>
    <t>MT3608</t>
  </si>
  <si>
    <t>U20</t>
  </si>
  <si>
    <t>MF-PSMF110X-2</t>
  </si>
  <si>
    <t>U21</t>
  </si>
  <si>
    <t>RT8059GJ5</t>
  </si>
  <si>
    <t>U22,U23</t>
  </si>
  <si>
    <t>CH340C</t>
  </si>
  <si>
    <t>U24</t>
  </si>
  <si>
    <t>USB3.1C16PFSMT</t>
  </si>
  <si>
    <t>USBC1</t>
  </si>
  <si>
    <t>Type</t>
  </si>
  <si>
    <t>IV-6</t>
  </si>
  <si>
    <t>VFD Tube</t>
  </si>
  <si>
    <t>SOC</t>
  </si>
  <si>
    <t>VFD Driver</t>
  </si>
  <si>
    <t>Shift Register</t>
  </si>
  <si>
    <t>74HC595D</t>
  </si>
  <si>
    <t>Capacitor</t>
  </si>
  <si>
    <t>Inductor</t>
  </si>
  <si>
    <t>Resettable Fuse</t>
  </si>
  <si>
    <t>USB-To-Serial</t>
  </si>
  <si>
    <t>USB-C Port</t>
  </si>
  <si>
    <t>Step-down convertor</t>
  </si>
  <si>
    <t>Step-up convertor</t>
  </si>
  <si>
    <t>Resistor</t>
  </si>
  <si>
    <t>Transistor</t>
  </si>
  <si>
    <t>USB ESD Protection</t>
  </si>
  <si>
    <t>Schottky Diode</t>
  </si>
  <si>
    <t>C62912</t>
  </si>
  <si>
    <t>C19702</t>
  </si>
  <si>
    <t>C1634</t>
  </si>
  <si>
    <t>C14663</t>
  </si>
  <si>
    <t>C111580</t>
  </si>
  <si>
    <t>C2827654</t>
  </si>
  <si>
    <t>C520365</t>
  </si>
  <si>
    <t>C520369</t>
  </si>
  <si>
    <t>C20526</t>
  </si>
  <si>
    <t>C22978</t>
  </si>
  <si>
    <t>C128551</t>
  </si>
  <si>
    <t>C269748</t>
  </si>
  <si>
    <t>C23242</t>
  </si>
  <si>
    <t>C144087</t>
  </si>
  <si>
    <t>C23153</t>
  </si>
  <si>
    <t>C22827</t>
  </si>
  <si>
    <t>C25804</t>
  </si>
  <si>
    <t>C25803</t>
  </si>
  <si>
    <t>C84817</t>
  </si>
  <si>
    <t>C89658</t>
  </si>
  <si>
    <t>C20542</t>
  </si>
  <si>
    <t>C84681</t>
  </si>
  <si>
    <t>C167321</t>
  </si>
  <si>
    <t>N/A</t>
  </si>
  <si>
    <t>C1 ~ 7</t>
  </si>
  <si>
    <t>Needs Ordering</t>
  </si>
  <si>
    <t>Variable Resistor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</si>
</sst>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84D57-AE51-C64F-8B3A-2AAC556E6800}">
  <dimension ref="B2:H31"/>
  <sheetViews>
    <sheetView tabSelected="1" workbookViewId="0">
      <selection activeCell="A5" sqref="A5:XFD5"/>
    </sheetView>
  </sheetViews>
  <sheetFormatPr baseColWidth="10" defaultRowHeight="16" x14ac:dyDescent="0.2"/>
  <cols>
    <col min="2" max="5" width="18.33203125" customWidth="1"/>
    <col min="6" max="6" width="8.1640625" customWidth="1"/>
    <col min="7" max="7" width="14.83203125" customWidth="1"/>
  </cols>
  <sheetData>
    <row r="2" spans="2:8" x14ac:dyDescent="0.2">
      <c r="B2" t="s">
        <v>0</v>
      </c>
      <c r="G2" t="s">
        <v>1</v>
      </c>
      <c r="H2">
        <v>4</v>
      </c>
    </row>
    <row r="4" spans="2:8" x14ac:dyDescent="0.2">
      <c r="B4" t="s">
        <v>2</v>
      </c>
      <c r="C4" t="s">
        <v>59</v>
      </c>
      <c r="D4" t="s">
        <v>10</v>
      </c>
      <c r="E4" t="s">
        <v>3</v>
      </c>
      <c r="F4" t="s">
        <v>7</v>
      </c>
      <c r="G4" t="s">
        <v>9</v>
      </c>
      <c r="H4" t="s">
        <v>102</v>
      </c>
    </row>
    <row r="5" spans="2:8" x14ac:dyDescent="0.2">
      <c r="B5" t="s">
        <v>60</v>
      </c>
      <c r="C5" t="s">
        <v>61</v>
      </c>
      <c r="D5" t="s">
        <v>11</v>
      </c>
      <c r="E5" t="s">
        <v>100</v>
      </c>
      <c r="F5" s="1">
        <v>6</v>
      </c>
      <c r="G5">
        <f>F5*$H$2</f>
        <v>24</v>
      </c>
      <c r="H5">
        <v>0</v>
      </c>
    </row>
    <row r="6" spans="2:8" x14ac:dyDescent="0.2">
      <c r="B6" t="s">
        <v>8</v>
      </c>
      <c r="C6" t="s">
        <v>62</v>
      </c>
      <c r="D6" t="s">
        <v>12</v>
      </c>
      <c r="E6" t="s">
        <v>100</v>
      </c>
      <c r="F6" s="1">
        <v>1</v>
      </c>
      <c r="G6">
        <f t="shared" ref="G6:G31" si="0">F6*$H$2</f>
        <v>4</v>
      </c>
      <c r="H6">
        <f>G6</f>
        <v>4</v>
      </c>
    </row>
    <row r="7" spans="2:8" x14ac:dyDescent="0.2">
      <c r="B7" t="s">
        <v>48</v>
      </c>
      <c r="C7" t="s">
        <v>63</v>
      </c>
      <c r="D7" t="s">
        <v>13</v>
      </c>
      <c r="E7" t="s">
        <v>4</v>
      </c>
      <c r="F7" s="1">
        <v>6</v>
      </c>
      <c r="G7">
        <f t="shared" si="0"/>
        <v>24</v>
      </c>
      <c r="H7">
        <f>G7-18</f>
        <v>6</v>
      </c>
    </row>
    <row r="8" spans="2:8" x14ac:dyDescent="0.2">
      <c r="B8" t="s">
        <v>65</v>
      </c>
      <c r="C8" t="s">
        <v>64</v>
      </c>
      <c r="D8" t="s">
        <v>14</v>
      </c>
      <c r="E8" t="s">
        <v>5</v>
      </c>
      <c r="F8" s="1">
        <v>6</v>
      </c>
      <c r="G8">
        <f t="shared" si="0"/>
        <v>24</v>
      </c>
      <c r="H8">
        <f>G8-11</f>
        <v>13</v>
      </c>
    </row>
    <row r="9" spans="2:8" x14ac:dyDescent="0.2">
      <c r="B9" t="s">
        <v>6</v>
      </c>
      <c r="C9" t="s">
        <v>66</v>
      </c>
      <c r="D9" t="s">
        <v>101</v>
      </c>
      <c r="E9" t="s">
        <v>77</v>
      </c>
      <c r="F9" s="1">
        <v>7</v>
      </c>
      <c r="G9">
        <f t="shared" si="0"/>
        <v>28</v>
      </c>
      <c r="H9">
        <v>0</v>
      </c>
    </row>
    <row r="10" spans="2:8" x14ac:dyDescent="0.2">
      <c r="B10" t="s">
        <v>15</v>
      </c>
      <c r="C10" t="s">
        <v>66</v>
      </c>
      <c r="D10" t="s">
        <v>16</v>
      </c>
      <c r="E10" t="s">
        <v>78</v>
      </c>
      <c r="F10" s="1">
        <v>7</v>
      </c>
      <c r="G10">
        <f t="shared" si="0"/>
        <v>28</v>
      </c>
      <c r="H10">
        <v>0</v>
      </c>
    </row>
    <row r="11" spans="2:8" x14ac:dyDescent="0.2">
      <c r="B11" t="s">
        <v>17</v>
      </c>
      <c r="C11" t="s">
        <v>66</v>
      </c>
      <c r="D11" t="s">
        <v>18</v>
      </c>
      <c r="E11" t="s">
        <v>79</v>
      </c>
      <c r="F11" s="1">
        <v>2</v>
      </c>
      <c r="G11">
        <f t="shared" si="0"/>
        <v>8</v>
      </c>
      <c r="H11">
        <v>0</v>
      </c>
    </row>
    <row r="12" spans="2:8" x14ac:dyDescent="0.2">
      <c r="B12" t="s">
        <v>6</v>
      </c>
      <c r="C12" t="s">
        <v>66</v>
      </c>
      <c r="D12" t="s">
        <v>19</v>
      </c>
      <c r="E12" t="s">
        <v>80</v>
      </c>
      <c r="F12" s="1">
        <v>1</v>
      </c>
      <c r="G12">
        <f t="shared" si="0"/>
        <v>4</v>
      </c>
      <c r="H12">
        <v>0</v>
      </c>
    </row>
    <row r="13" spans="2:8" x14ac:dyDescent="0.2">
      <c r="B13" t="s">
        <v>20</v>
      </c>
      <c r="C13" t="s">
        <v>76</v>
      </c>
      <c r="D13" t="s">
        <v>21</v>
      </c>
      <c r="E13" t="s">
        <v>81</v>
      </c>
      <c r="F13" s="1">
        <v>1</v>
      </c>
      <c r="G13">
        <f t="shared" si="0"/>
        <v>4</v>
      </c>
      <c r="H13">
        <v>0</v>
      </c>
    </row>
    <row r="14" spans="2:8" x14ac:dyDescent="0.2">
      <c r="B14" t="s">
        <v>22</v>
      </c>
      <c r="C14" t="s">
        <v>75</v>
      </c>
      <c r="D14" t="s">
        <v>23</v>
      </c>
      <c r="E14" t="s">
        <v>82</v>
      </c>
      <c r="F14" s="1">
        <v>1</v>
      </c>
      <c r="G14">
        <f t="shared" si="0"/>
        <v>4</v>
      </c>
      <c r="H14">
        <f>G14</f>
        <v>4</v>
      </c>
    </row>
    <row r="15" spans="2:8" x14ac:dyDescent="0.2">
      <c r="B15" t="s">
        <v>24</v>
      </c>
      <c r="C15" t="s">
        <v>67</v>
      </c>
      <c r="D15" t="s">
        <v>25</v>
      </c>
      <c r="E15" t="s">
        <v>83</v>
      </c>
      <c r="F15" s="1">
        <v>1</v>
      </c>
      <c r="G15">
        <f t="shared" si="0"/>
        <v>4</v>
      </c>
      <c r="H15">
        <v>0</v>
      </c>
    </row>
    <row r="16" spans="2:8" x14ac:dyDescent="0.2">
      <c r="B16" t="s">
        <v>26</v>
      </c>
      <c r="C16" t="s">
        <v>67</v>
      </c>
      <c r="D16" t="s">
        <v>27</v>
      </c>
      <c r="E16" t="s">
        <v>84</v>
      </c>
      <c r="F16" s="1">
        <v>2</v>
      </c>
      <c r="G16">
        <f t="shared" si="0"/>
        <v>8</v>
      </c>
      <c r="H16">
        <v>0</v>
      </c>
    </row>
    <row r="17" spans="2:8" x14ac:dyDescent="0.2">
      <c r="B17" t="s">
        <v>28</v>
      </c>
      <c r="C17" t="s">
        <v>74</v>
      </c>
      <c r="D17" t="s">
        <v>29</v>
      </c>
      <c r="E17" t="s">
        <v>85</v>
      </c>
      <c r="F17" s="1">
        <v>2</v>
      </c>
      <c r="G17">
        <f t="shared" si="0"/>
        <v>8</v>
      </c>
      <c r="H17">
        <v>0</v>
      </c>
    </row>
    <row r="18" spans="2:8" x14ac:dyDescent="0.2">
      <c r="B18" t="s">
        <v>30</v>
      </c>
      <c r="C18" t="s">
        <v>73</v>
      </c>
      <c r="D18" t="s">
        <v>31</v>
      </c>
      <c r="E18" t="s">
        <v>86</v>
      </c>
      <c r="F18" s="1">
        <v>1</v>
      </c>
      <c r="G18">
        <f t="shared" si="0"/>
        <v>4</v>
      </c>
      <c r="H18">
        <v>0</v>
      </c>
    </row>
    <row r="19" spans="2:8" x14ac:dyDescent="0.2">
      <c r="B19" t="s">
        <v>32</v>
      </c>
      <c r="C19" t="s">
        <v>103</v>
      </c>
      <c r="D19" t="s">
        <v>33</v>
      </c>
      <c r="E19" t="s">
        <v>87</v>
      </c>
      <c r="F19" s="1">
        <v>1</v>
      </c>
      <c r="G19">
        <f t="shared" si="0"/>
        <v>4</v>
      </c>
      <c r="H19">
        <v>0</v>
      </c>
    </row>
    <row r="20" spans="2:8" x14ac:dyDescent="0.2">
      <c r="B20" t="s">
        <v>34</v>
      </c>
      <c r="C20" t="s">
        <v>73</v>
      </c>
      <c r="D20" t="s">
        <v>35</v>
      </c>
      <c r="E20" t="s">
        <v>88</v>
      </c>
      <c r="F20" s="1">
        <v>2</v>
      </c>
      <c r="G20">
        <f t="shared" si="0"/>
        <v>8</v>
      </c>
      <c r="H20">
        <v>0</v>
      </c>
    </row>
    <row r="21" spans="2:8" x14ac:dyDescent="0.2">
      <c r="B21" t="s">
        <v>36</v>
      </c>
      <c r="C21" t="s">
        <v>73</v>
      </c>
      <c r="D21" t="s">
        <v>37</v>
      </c>
      <c r="E21" t="s">
        <v>89</v>
      </c>
      <c r="F21" s="1">
        <v>1</v>
      </c>
      <c r="G21">
        <f t="shared" si="0"/>
        <v>4</v>
      </c>
      <c r="H21">
        <v>0</v>
      </c>
    </row>
    <row r="22" spans="2:8" x14ac:dyDescent="0.2">
      <c r="B22" t="s">
        <v>38</v>
      </c>
      <c r="C22" t="s">
        <v>73</v>
      </c>
      <c r="D22" t="s">
        <v>39</v>
      </c>
      <c r="E22" t="s">
        <v>90</v>
      </c>
      <c r="F22" s="1">
        <v>3</v>
      </c>
      <c r="G22">
        <f t="shared" si="0"/>
        <v>12</v>
      </c>
      <c r="H22">
        <v>0</v>
      </c>
    </row>
    <row r="23" spans="2:8" x14ac:dyDescent="0.2">
      <c r="B23" t="s">
        <v>40</v>
      </c>
      <c r="C23" t="s">
        <v>73</v>
      </c>
      <c r="D23" t="s">
        <v>41</v>
      </c>
      <c r="E23" t="s">
        <v>91</v>
      </c>
      <c r="F23" s="1">
        <v>1</v>
      </c>
      <c r="G23">
        <f t="shared" si="0"/>
        <v>4</v>
      </c>
      <c r="H23">
        <v>0</v>
      </c>
    </row>
    <row r="24" spans="2:8" x14ac:dyDescent="0.2">
      <c r="B24" t="s">
        <v>42</v>
      </c>
      <c r="C24" t="s">
        <v>73</v>
      </c>
      <c r="D24" t="s">
        <v>43</v>
      </c>
      <c r="E24" t="s">
        <v>92</v>
      </c>
      <c r="F24" s="1">
        <v>1</v>
      </c>
      <c r="G24">
        <f t="shared" si="0"/>
        <v>4</v>
      </c>
      <c r="H24">
        <v>0</v>
      </c>
    </row>
    <row r="25" spans="2:8" x14ac:dyDescent="0.2">
      <c r="B25" t="s">
        <v>44</v>
      </c>
      <c r="C25" t="s">
        <v>73</v>
      </c>
      <c r="D25" t="s">
        <v>45</v>
      </c>
      <c r="E25" t="s">
        <v>93</v>
      </c>
      <c r="F25" s="1">
        <v>2</v>
      </c>
      <c r="G25">
        <f t="shared" si="0"/>
        <v>8</v>
      </c>
      <c r="H25">
        <v>0</v>
      </c>
    </row>
    <row r="26" spans="2:8" x14ac:dyDescent="0.2">
      <c r="B26" t="s">
        <v>46</v>
      </c>
      <c r="C26" t="s">
        <v>73</v>
      </c>
      <c r="D26" t="s">
        <v>47</v>
      </c>
      <c r="E26" t="s">
        <v>94</v>
      </c>
      <c r="F26" s="1">
        <v>1</v>
      </c>
      <c r="G26">
        <f t="shared" si="0"/>
        <v>4</v>
      </c>
      <c r="H26">
        <v>0</v>
      </c>
    </row>
    <row r="27" spans="2:8" x14ac:dyDescent="0.2">
      <c r="B27" t="s">
        <v>49</v>
      </c>
      <c r="C27" t="s">
        <v>72</v>
      </c>
      <c r="D27" t="s">
        <v>50</v>
      </c>
      <c r="E27" t="s">
        <v>95</v>
      </c>
      <c r="F27" s="1">
        <v>1</v>
      </c>
      <c r="G27">
        <f t="shared" si="0"/>
        <v>4</v>
      </c>
      <c r="H27">
        <v>2</v>
      </c>
    </row>
    <row r="28" spans="2:8" x14ac:dyDescent="0.2">
      <c r="B28" t="s">
        <v>51</v>
      </c>
      <c r="C28" t="s">
        <v>68</v>
      </c>
      <c r="D28" t="s">
        <v>52</v>
      </c>
      <c r="E28" t="s">
        <v>96</v>
      </c>
      <c r="F28" s="1">
        <v>1</v>
      </c>
      <c r="G28">
        <f t="shared" si="0"/>
        <v>4</v>
      </c>
      <c r="H28">
        <v>0</v>
      </c>
    </row>
    <row r="29" spans="2:8" x14ac:dyDescent="0.2">
      <c r="B29" t="s">
        <v>53</v>
      </c>
      <c r="C29" t="s">
        <v>71</v>
      </c>
      <c r="D29" t="s">
        <v>54</v>
      </c>
      <c r="E29" t="s">
        <v>97</v>
      </c>
      <c r="F29" s="1">
        <v>2</v>
      </c>
      <c r="G29">
        <f t="shared" si="0"/>
        <v>8</v>
      </c>
      <c r="H29">
        <v>6</v>
      </c>
    </row>
    <row r="30" spans="2:8" x14ac:dyDescent="0.2">
      <c r="B30" t="s">
        <v>55</v>
      </c>
      <c r="C30" t="s">
        <v>69</v>
      </c>
      <c r="D30" t="s">
        <v>56</v>
      </c>
      <c r="E30" t="s">
        <v>98</v>
      </c>
      <c r="F30" s="1">
        <v>1</v>
      </c>
      <c r="G30">
        <f t="shared" si="0"/>
        <v>4</v>
      </c>
      <c r="H30">
        <v>4</v>
      </c>
    </row>
    <row r="31" spans="2:8" x14ac:dyDescent="0.2">
      <c r="B31" t="s">
        <v>57</v>
      </c>
      <c r="C31" t="s">
        <v>70</v>
      </c>
      <c r="D31" t="s">
        <v>58</v>
      </c>
      <c r="E31" t="s">
        <v>99</v>
      </c>
      <c r="F31" s="1">
        <v>1</v>
      </c>
      <c r="G31">
        <f t="shared" si="0"/>
        <v>4</v>
      </c>
      <c r="H3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de Bruijne</dc:creator>
  <cp:lastModifiedBy>Danny de Bruijne</cp:lastModifiedBy>
  <dcterms:created xsi:type="dcterms:W3CDTF">2021-11-23T22:29:44Z</dcterms:created>
  <dcterms:modified xsi:type="dcterms:W3CDTF">2021-11-23T23:09:34Z</dcterms:modified>
</cp:coreProperties>
</file>